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MIAO MAIN\1 MIA DOCUMENTS\TRAINING\1 FORMS\REIMBURSEMENT FORMS\2025 CURRENT FORMS\"/>
    </mc:Choice>
  </mc:AlternateContent>
  <xr:revisionPtr revIDLastSave="0" documentId="13_ncr:1_{B5046180-909F-468C-8F03-66A3A0A51A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INING WAGE FORM DEC 2025" sheetId="9" r:id="rId1"/>
  </sheets>
  <definedNames>
    <definedName name="COURSENAMES2" localSheetId="0">'TRAINING WAGE FORM DEC 2025'!$J$2:$J$17</definedName>
    <definedName name="COURSENAMES2">#REF!</definedName>
    <definedName name="COURSESII" localSheetId="0">'TRAINING WAGE FORM DEC 2025'!$J$2:$J$17</definedName>
    <definedName name="COURSESII">#REF!</definedName>
    <definedName name="HRSII" localSheetId="0">'TRAINING WAGE FORM DEC 2025'!$K$2:$K$17</definedName>
    <definedName name="HRSII">#REF!</definedName>
    <definedName name="JAII" localSheetId="0">'TRAINING WAGE FORM DEC 2025'!#REF!</definedName>
    <definedName name="JAII">#REF!</definedName>
    <definedName name="JORA" localSheetId="0">#REF!</definedName>
    <definedName name="JORA">#REF!</definedName>
    <definedName name="_xlnm.Print_Area" localSheetId="0">'TRAINING WAGE FORM DEC 2025'!$A$1:$I$23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9" l="1"/>
  <c r="H20" i="9"/>
  <c r="G20" i="9"/>
  <c r="H19" i="9"/>
  <c r="G19" i="9"/>
  <c r="H18" i="9"/>
  <c r="G18" i="9"/>
  <c r="H17" i="9"/>
  <c r="G17" i="9"/>
  <c r="H16" i="9"/>
  <c r="G16" i="9"/>
  <c r="H15" i="9"/>
  <c r="G15" i="9"/>
  <c r="H14" i="9"/>
  <c r="G14" i="9"/>
  <c r="H13" i="9"/>
  <c r="G13" i="9"/>
  <c r="H12" i="9"/>
  <c r="G12" i="9"/>
  <c r="H11" i="9"/>
  <c r="G11" i="9"/>
  <c r="H10" i="9"/>
  <c r="G10" i="9"/>
  <c r="H9" i="9"/>
  <c r="G9" i="9"/>
  <c r="H8" i="9"/>
  <c r="G8" i="9"/>
  <c r="H7" i="9"/>
  <c r="G7" i="9"/>
  <c r="H6" i="9"/>
  <c r="G6" i="9"/>
  <c r="I12" i="9" l="1"/>
  <c r="I16" i="9"/>
  <c r="I13" i="9"/>
  <c r="I6" i="9"/>
  <c r="I9" i="9"/>
  <c r="I17" i="9"/>
  <c r="I8" i="9"/>
  <c r="I14" i="9"/>
  <c r="I20" i="9"/>
  <c r="I15" i="9"/>
  <c r="I10" i="9"/>
  <c r="I18" i="9"/>
  <c r="I11" i="9"/>
  <c r="I19" i="9"/>
  <c r="I7" i="9"/>
  <c r="I22" i="9" l="1"/>
</calcChain>
</file>

<file path=xl/sharedStrings.xml><?xml version="1.0" encoding="utf-8"?>
<sst xmlns="http://schemas.openxmlformats.org/spreadsheetml/2006/main" count="40" uniqueCount="40">
  <si>
    <t>Total</t>
  </si>
  <si>
    <t>Hours</t>
  </si>
  <si>
    <t>Rate</t>
  </si>
  <si>
    <t>Make cheque payable to:</t>
  </si>
  <si>
    <t>Name</t>
  </si>
  <si>
    <t xml:space="preserve">Mailing address: </t>
  </si>
  <si>
    <t>Street</t>
  </si>
  <si>
    <t>City</t>
  </si>
  <si>
    <t>Other</t>
  </si>
  <si>
    <t>Postal Code</t>
  </si>
  <si>
    <t>WHMIS 2015</t>
  </si>
  <si>
    <r>
      <rPr>
        <b/>
        <sz val="12"/>
        <color rgb="FFC0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J</t>
    </r>
    <r>
      <rPr>
        <sz val="12"/>
        <color theme="1"/>
        <rFont val="Calibri"/>
        <family val="2"/>
        <scheme val="minor"/>
      </rPr>
      <t xml:space="preserve"> / </t>
    </r>
    <r>
      <rPr>
        <b/>
        <sz val="12"/>
        <color theme="1"/>
        <rFont val="Calibri"/>
        <family val="2"/>
        <scheme val="minor"/>
      </rPr>
      <t>A</t>
    </r>
  </si>
  <si>
    <t>Cheque amount:</t>
  </si>
  <si>
    <t>Inv / Ref #:</t>
  </si>
  <si>
    <t>Asbestos Awareness</t>
  </si>
  <si>
    <t>HRSII</t>
  </si>
  <si>
    <t>COURSESII</t>
  </si>
  <si>
    <t>Joint H&amp;S Committee Cert Level 1 &amp; 2</t>
  </si>
  <si>
    <t>input:</t>
  </si>
  <si>
    <r>
      <rPr>
        <b/>
        <sz val="12"/>
        <color rgb="FFC0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 xml:space="preserve"> J </t>
    </r>
    <r>
      <rPr>
        <sz val="12"/>
        <color theme="1"/>
        <rFont val="Calibri"/>
        <family val="2"/>
        <scheme val="minor"/>
      </rPr>
      <t xml:space="preserve">(Journeyperson) @ $ 25/hr. </t>
    </r>
    <r>
      <rPr>
        <b/>
        <sz val="12"/>
        <color rgb="FFC00000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(Apprentice &amp; Allied Worker) @ $ 20/hr.</t>
    </r>
  </si>
  <si>
    <t>Mobile Elevated Platform</t>
  </si>
  <si>
    <t>Participant's 
Name</t>
  </si>
  <si>
    <t>Training Course
Description</t>
  </si>
  <si>
    <t>Certificate
included?</t>
  </si>
  <si>
    <t>Date mm/dd</t>
  </si>
  <si>
    <t>Working at Heights</t>
  </si>
  <si>
    <t>WAH Refresher</t>
  </si>
  <si>
    <t>IEC BSOPF (initial)</t>
  </si>
  <si>
    <t>IEC BSORT (refresher)</t>
  </si>
  <si>
    <t>Confined Space Entry &amp; Awareness</t>
  </si>
  <si>
    <t xml:space="preserve">T 3 MTCU Asb worker </t>
  </si>
  <si>
    <t>T 3 MTCU Asb worker exam</t>
  </si>
  <si>
    <t>T 3 MTCU Asb Supervisor</t>
  </si>
  <si>
    <t>T 3 MTCU Asb Super Exam</t>
  </si>
  <si>
    <t>IHSA Supervisor Training</t>
  </si>
  <si>
    <t>Supervisor HAS Training</t>
  </si>
  <si>
    <t>HSA Training</t>
  </si>
  <si>
    <t>St Johns Amb STD 1st Aid &amp; CPR</t>
  </si>
  <si>
    <t>St Johns Amb STD 1st Aid Refresh</t>
  </si>
  <si>
    <t>St Johns Amb Emerge 1st Aid 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</si>
</sst>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[$-409]d\-mmm\-yyyy;@"/>
    <numFmt numFmtId="166" formatCode="_-* #,##0.0_-;\-* #,##0.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.5"/>
      <color rgb="FF0070C0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9"/>
      <color rgb="FF0070C0"/>
      <name val="Calibri"/>
      <family val="2"/>
      <scheme val="minor"/>
    </font>
    <font>
      <b/>
      <sz val="11.5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thin">
        <color indexed="64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thin">
        <color indexed="64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thin">
        <color indexed="64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indexed="64"/>
      </top>
      <bottom style="thin">
        <color indexed="64"/>
      </bottom>
      <diagonal/>
    </border>
    <border>
      <left style="hair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hair">
        <color theme="1" tint="0.499984740745262"/>
      </right>
      <top style="thin">
        <color indexed="64"/>
      </top>
      <bottom style="thin">
        <color indexed="64"/>
      </bottom>
      <diagonal/>
    </border>
    <border>
      <left style="hair">
        <color theme="1" tint="0.499984740745262"/>
      </left>
      <right style="thin">
        <color indexed="64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 tint="0.499984740745262"/>
      </right>
      <top/>
      <bottom style="hair">
        <color theme="1" tint="0.499984740745262"/>
      </bottom>
      <diagonal/>
    </border>
    <border>
      <left/>
      <right style="hair">
        <color theme="1" tint="0.499984740745262"/>
      </right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/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hair">
        <color theme="1" tint="0.499984740745262"/>
      </right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theme="1" tint="0.499984740745262"/>
      </right>
      <top/>
      <bottom style="thin">
        <color indexed="64"/>
      </bottom>
      <diagonal/>
    </border>
    <border>
      <left style="hair">
        <color theme="1" tint="0.499984740745262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theme="1" tint="0.499984740745262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164" fontId="5" fillId="0" borderId="2" xfId="1" applyFont="1" applyBorder="1" applyAlignment="1">
      <alignment horizontal="center" vertical="center"/>
    </xf>
    <xf numFmtId="164" fontId="5" fillId="0" borderId="11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/>
    </xf>
    <xf numFmtId="164" fontId="5" fillId="0" borderId="25" xfId="1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2" fillId="0" borderId="24" xfId="0" applyFont="1" applyBorder="1" applyAlignment="1" applyProtection="1">
      <alignment horizontal="center" vertical="center"/>
      <protection locked="0"/>
    </xf>
    <xf numFmtId="164" fontId="12" fillId="0" borderId="24" xfId="1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165" fontId="5" fillId="0" borderId="17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 applyProtection="1">
      <alignment horizontal="right" vertical="center"/>
      <protection locked="0"/>
    </xf>
    <xf numFmtId="166" fontId="5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164" fontId="13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15" fillId="0" borderId="22" xfId="0" applyFont="1" applyBorder="1" applyAlignment="1">
      <alignment horizontal="right" vertical="center"/>
    </xf>
    <xf numFmtId="0" fontId="15" fillId="0" borderId="20" xfId="0" applyFont="1" applyBorder="1" applyAlignment="1">
      <alignment horizontal="right" vertical="center"/>
    </xf>
    <xf numFmtId="0" fontId="15" fillId="0" borderId="21" xfId="0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B050"/>
      <color rgb="FFE8E8E8"/>
      <color rgb="FFDDF6FF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3544B-6949-49C9-A5D2-B6270E8109F9}">
  <sheetPr>
    <pageSetUpPr fitToPage="1"/>
  </sheetPr>
  <dimension ref="A1:O23"/>
  <sheetViews>
    <sheetView tabSelected="1" zoomScaleNormal="100" workbookViewId="0">
      <selection activeCell="R12" sqref="R12:S12"/>
    </sheetView>
  </sheetViews>
  <sheetFormatPr defaultColWidth="8.7109375" defaultRowHeight="15.75" x14ac:dyDescent="0.25"/>
  <cols>
    <col min="1" max="1" width="4.7109375" style="18" customWidth="1"/>
    <col min="2" max="2" width="20.7109375" style="1" customWidth="1"/>
    <col min="3" max="3" width="5.7109375" style="1" customWidth="1"/>
    <col min="4" max="4" width="6.7109375" style="1" customWidth="1"/>
    <col min="5" max="5" width="36.7109375" style="9" customWidth="1"/>
    <col min="6" max="6" width="11.7109375" style="24" customWidth="1"/>
    <col min="7" max="7" width="7.7109375" style="1" customWidth="1"/>
    <col min="8" max="8" width="12.7109375" style="1" customWidth="1"/>
    <col min="9" max="9" width="16.85546875" style="1" customWidth="1"/>
    <col min="10" max="10" width="35.7109375" style="56" hidden="1" customWidth="1"/>
    <col min="11" max="11" width="8.7109375" style="29" hidden="1" customWidth="1"/>
    <col min="12" max="12" width="8.7109375" style="55" customWidth="1"/>
    <col min="13" max="16384" width="8.7109375" style="1"/>
  </cols>
  <sheetData>
    <row r="1" spans="1:15" ht="25.15" customHeight="1" x14ac:dyDescent="0.25">
      <c r="A1" s="35" t="s">
        <v>3</v>
      </c>
      <c r="B1" s="35"/>
      <c r="C1" s="36" t="s">
        <v>4</v>
      </c>
      <c r="D1" s="36"/>
      <c r="E1" s="37"/>
      <c r="F1" s="37"/>
      <c r="G1" s="37"/>
      <c r="H1" s="34" t="s">
        <v>24</v>
      </c>
      <c r="I1" s="22"/>
      <c r="J1" s="56" t="s">
        <v>16</v>
      </c>
      <c r="K1" s="28" t="s">
        <v>15</v>
      </c>
    </row>
    <row r="2" spans="1:15" ht="25.15" customHeight="1" x14ac:dyDescent="0.25">
      <c r="A2" s="35" t="s">
        <v>5</v>
      </c>
      <c r="B2" s="35"/>
      <c r="C2" s="36" t="s">
        <v>6</v>
      </c>
      <c r="D2" s="36"/>
      <c r="E2" s="38"/>
      <c r="F2" s="38"/>
      <c r="G2" s="38"/>
      <c r="H2" s="34" t="s">
        <v>13</v>
      </c>
      <c r="I2" s="12"/>
      <c r="J2" s="57" t="s">
        <v>25</v>
      </c>
      <c r="K2" s="29">
        <v>8</v>
      </c>
    </row>
    <row r="3" spans="1:15" ht="25.15" customHeight="1" x14ac:dyDescent="0.25">
      <c r="A3" s="36"/>
      <c r="B3" s="36"/>
      <c r="C3" s="36" t="s">
        <v>8</v>
      </c>
      <c r="D3" s="36"/>
      <c r="E3" s="38"/>
      <c r="F3" s="38"/>
      <c r="G3" s="38"/>
      <c r="H3" s="34"/>
      <c r="I3" s="33"/>
      <c r="J3" s="57" t="s">
        <v>26</v>
      </c>
      <c r="K3" s="29">
        <v>4</v>
      </c>
    </row>
    <row r="4" spans="1:15" ht="25.15" customHeight="1" x14ac:dyDescent="0.25">
      <c r="A4" s="36"/>
      <c r="B4" s="36"/>
      <c r="C4" s="36" t="s">
        <v>7</v>
      </c>
      <c r="D4" s="36"/>
      <c r="E4" s="38"/>
      <c r="F4" s="38"/>
      <c r="G4" s="38"/>
      <c r="H4" s="23" t="s">
        <v>9</v>
      </c>
      <c r="I4" s="21"/>
      <c r="J4" s="57" t="s">
        <v>10</v>
      </c>
      <c r="K4" s="29">
        <v>2</v>
      </c>
    </row>
    <row r="5" spans="1:15" ht="31.5" x14ac:dyDescent="0.25">
      <c r="A5" s="2"/>
      <c r="B5" s="41" t="s">
        <v>21</v>
      </c>
      <c r="C5" s="42"/>
      <c r="D5" s="3" t="s">
        <v>11</v>
      </c>
      <c r="E5" s="3" t="s">
        <v>22</v>
      </c>
      <c r="F5" s="31" t="s">
        <v>23</v>
      </c>
      <c r="G5" s="3" t="s">
        <v>1</v>
      </c>
      <c r="H5" s="3" t="s">
        <v>2</v>
      </c>
      <c r="I5" s="4" t="s">
        <v>0</v>
      </c>
      <c r="J5" s="57" t="s">
        <v>36</v>
      </c>
      <c r="K5" s="29">
        <v>1</v>
      </c>
    </row>
    <row r="6" spans="1:15" ht="21.6" customHeight="1" x14ac:dyDescent="0.25">
      <c r="A6" s="5">
        <v>1</v>
      </c>
      <c r="B6" s="43"/>
      <c r="C6" s="44"/>
      <c r="D6" s="10"/>
      <c r="E6" s="11"/>
      <c r="F6" s="25"/>
      <c r="G6" s="27">
        <f>IF(E6=0,0,VLOOKUP(E6,$J$2:$K$19,2,FALSE))</f>
        <v>0</v>
      </c>
      <c r="H6" s="6" t="str">
        <f t="shared" ref="H6:H20" si="0">IF(D6="J",25,IF(D6="A",20,""))</f>
        <v/>
      </c>
      <c r="I6" s="7" t="str">
        <f t="shared" ref="I6:I21" si="1">IF(ISERROR(G6*H6),"",G6*H6)</f>
        <v/>
      </c>
      <c r="J6" s="57" t="s">
        <v>27</v>
      </c>
      <c r="K6" s="29">
        <v>8</v>
      </c>
    </row>
    <row r="7" spans="1:15" ht="21.6" customHeight="1" x14ac:dyDescent="0.25">
      <c r="A7" s="8">
        <v>2</v>
      </c>
      <c r="B7" s="39"/>
      <c r="C7" s="40"/>
      <c r="D7" s="10"/>
      <c r="E7" s="11"/>
      <c r="F7" s="25"/>
      <c r="G7" s="27">
        <f>IF(E7=0,0,VLOOKUP(E7,$J$2:$K$19,2,FALSE))</f>
        <v>0</v>
      </c>
      <c r="H7" s="6" t="str">
        <f t="shared" si="0"/>
        <v/>
      </c>
      <c r="I7" s="7" t="str">
        <f t="shared" si="1"/>
        <v/>
      </c>
      <c r="J7" s="57" t="s">
        <v>28</v>
      </c>
      <c r="K7" s="29">
        <v>4</v>
      </c>
    </row>
    <row r="8" spans="1:15" ht="21.6" customHeight="1" x14ac:dyDescent="0.25">
      <c r="A8" s="8">
        <v>3</v>
      </c>
      <c r="B8" s="39"/>
      <c r="C8" s="40"/>
      <c r="D8" s="10"/>
      <c r="E8" s="11"/>
      <c r="F8" s="25"/>
      <c r="G8" s="27">
        <f>IF(E8=0,0,VLOOKUP(E8,$J$2:$K$19,2,FALSE))</f>
        <v>0</v>
      </c>
      <c r="H8" s="6" t="str">
        <f t="shared" si="0"/>
        <v/>
      </c>
      <c r="I8" s="7" t="str">
        <f t="shared" si="1"/>
        <v/>
      </c>
      <c r="J8" s="57" t="s">
        <v>37</v>
      </c>
      <c r="K8" s="29">
        <v>16</v>
      </c>
    </row>
    <row r="9" spans="1:15" ht="21.6" customHeight="1" x14ac:dyDescent="0.25">
      <c r="A9" s="8">
        <v>4</v>
      </c>
      <c r="B9" s="39"/>
      <c r="C9" s="40"/>
      <c r="D9" s="10"/>
      <c r="E9" s="11"/>
      <c r="F9" s="25"/>
      <c r="G9" s="27">
        <f>IF(E9=0,0,VLOOKUP(E9,$J$2:$K$19,2,FALSE))</f>
        <v>0</v>
      </c>
      <c r="H9" s="6" t="str">
        <f t="shared" si="0"/>
        <v/>
      </c>
      <c r="I9" s="7" t="str">
        <f t="shared" si="1"/>
        <v/>
      </c>
      <c r="J9" s="57" t="s">
        <v>38</v>
      </c>
      <c r="K9" s="29">
        <v>8</v>
      </c>
    </row>
    <row r="10" spans="1:15" ht="21.6" customHeight="1" x14ac:dyDescent="0.25">
      <c r="A10" s="8">
        <v>5</v>
      </c>
      <c r="B10" s="39"/>
      <c r="C10" s="40"/>
      <c r="D10" s="10"/>
      <c r="E10" s="11"/>
      <c r="F10" s="25"/>
      <c r="G10" s="27">
        <f>IF(E10=0,0,VLOOKUP(E10,$J$2:$K$19,2,FALSE))</f>
        <v>0</v>
      </c>
      <c r="H10" s="6" t="str">
        <f t="shared" si="0"/>
        <v/>
      </c>
      <c r="I10" s="7" t="str">
        <f t="shared" si="1"/>
        <v/>
      </c>
      <c r="J10" s="57" t="s">
        <v>39</v>
      </c>
      <c r="K10" s="29">
        <v>8</v>
      </c>
      <c r="M10" s="32"/>
      <c r="N10" s="32"/>
      <c r="O10" s="32"/>
    </row>
    <row r="11" spans="1:15" ht="21.6" customHeight="1" x14ac:dyDescent="0.25">
      <c r="A11" s="8">
        <v>6</v>
      </c>
      <c r="B11" s="39"/>
      <c r="C11" s="40"/>
      <c r="D11" s="10"/>
      <c r="E11" s="11"/>
      <c r="F11" s="25"/>
      <c r="G11" s="27">
        <f>IF(E11=0,0,VLOOKUP(E11,$J$2:$K$19,2,FALSE))</f>
        <v>0</v>
      </c>
      <c r="H11" s="6" t="str">
        <f t="shared" si="0"/>
        <v/>
      </c>
      <c r="I11" s="7" t="str">
        <f t="shared" si="1"/>
        <v/>
      </c>
      <c r="J11" s="57" t="s">
        <v>29</v>
      </c>
      <c r="K11" s="29">
        <v>4</v>
      </c>
    </row>
    <row r="12" spans="1:15" ht="21.6" customHeight="1" x14ac:dyDescent="0.25">
      <c r="A12" s="8">
        <v>7</v>
      </c>
      <c r="B12" s="39"/>
      <c r="C12" s="40"/>
      <c r="D12" s="10"/>
      <c r="E12" s="11"/>
      <c r="F12" s="25"/>
      <c r="G12" s="27">
        <f>IF(E12=0,0,VLOOKUP(E12,$J$2:$K$19,2,FALSE))</f>
        <v>0</v>
      </c>
      <c r="H12" s="6" t="str">
        <f t="shared" si="0"/>
        <v/>
      </c>
      <c r="I12" s="7" t="str">
        <f t="shared" si="1"/>
        <v/>
      </c>
      <c r="J12" s="57" t="s">
        <v>14</v>
      </c>
      <c r="K12" s="29">
        <v>2</v>
      </c>
    </row>
    <row r="13" spans="1:15" ht="21.6" customHeight="1" x14ac:dyDescent="0.25">
      <c r="A13" s="8">
        <v>8</v>
      </c>
      <c r="B13" s="39"/>
      <c r="C13" s="40"/>
      <c r="D13" s="10"/>
      <c r="E13" s="11"/>
      <c r="F13" s="25"/>
      <c r="G13" s="27">
        <f>IF(E13=0,0,VLOOKUP(E13,$J$2:$K$19,2,FALSE))</f>
        <v>0</v>
      </c>
      <c r="H13" s="6" t="str">
        <f t="shared" si="0"/>
        <v/>
      </c>
      <c r="I13" s="7" t="str">
        <f t="shared" si="1"/>
        <v/>
      </c>
      <c r="J13" s="57" t="s">
        <v>30</v>
      </c>
      <c r="K13" s="29">
        <v>16</v>
      </c>
    </row>
    <row r="14" spans="1:15" ht="21.6" customHeight="1" x14ac:dyDescent="0.25">
      <c r="A14" s="8">
        <v>9</v>
      </c>
      <c r="B14" s="39"/>
      <c r="C14" s="40"/>
      <c r="D14" s="10"/>
      <c r="E14" s="11"/>
      <c r="F14" s="25"/>
      <c r="G14" s="27">
        <f>IF(E14=0,0,VLOOKUP(E14,$J$2:$K$19,2,FALSE))</f>
        <v>0</v>
      </c>
      <c r="H14" s="6" t="str">
        <f t="shared" si="0"/>
        <v/>
      </c>
      <c r="I14" s="7" t="str">
        <f t="shared" si="1"/>
        <v/>
      </c>
      <c r="J14" s="57" t="s">
        <v>31</v>
      </c>
      <c r="K14" s="29">
        <v>2</v>
      </c>
    </row>
    <row r="15" spans="1:15" ht="21.6" customHeight="1" x14ac:dyDescent="0.25">
      <c r="A15" s="8">
        <v>10</v>
      </c>
      <c r="B15" s="39"/>
      <c r="C15" s="40"/>
      <c r="D15" s="10"/>
      <c r="E15" s="11"/>
      <c r="F15" s="25"/>
      <c r="G15" s="27">
        <f>IF(E15=0,0,VLOOKUP(E15,$J$2:$K$19,2,FALSE))</f>
        <v>0</v>
      </c>
      <c r="H15" s="6" t="str">
        <f t="shared" si="0"/>
        <v/>
      </c>
      <c r="I15" s="7" t="str">
        <f t="shared" si="1"/>
        <v/>
      </c>
      <c r="J15" s="57" t="s">
        <v>32</v>
      </c>
      <c r="K15" s="29">
        <v>8</v>
      </c>
    </row>
    <row r="16" spans="1:15" ht="21.6" customHeight="1" x14ac:dyDescent="0.25">
      <c r="A16" s="8">
        <v>11</v>
      </c>
      <c r="B16" s="39"/>
      <c r="C16" s="40"/>
      <c r="D16" s="10"/>
      <c r="E16" s="11"/>
      <c r="F16" s="25"/>
      <c r="G16" s="27">
        <f>IF(E16=0,0,VLOOKUP(E16,$J$2:$K$19,2,FALSE))</f>
        <v>0</v>
      </c>
      <c r="H16" s="6" t="str">
        <f t="shared" si="0"/>
        <v/>
      </c>
      <c r="I16" s="7" t="str">
        <f t="shared" si="1"/>
        <v/>
      </c>
      <c r="J16" s="57" t="s">
        <v>33</v>
      </c>
      <c r="K16" s="29">
        <v>2</v>
      </c>
    </row>
    <row r="17" spans="1:11" ht="21.6" customHeight="1" x14ac:dyDescent="0.25">
      <c r="A17" s="8">
        <v>12</v>
      </c>
      <c r="B17" s="39"/>
      <c r="C17" s="40"/>
      <c r="D17" s="10"/>
      <c r="E17" s="11"/>
      <c r="F17" s="25"/>
      <c r="G17" s="27">
        <f>IF(E17=0,0,VLOOKUP(E17,$J$2:$K$19,2,FALSE))</f>
        <v>0</v>
      </c>
      <c r="H17" s="6" t="str">
        <f t="shared" si="0"/>
        <v/>
      </c>
      <c r="I17" s="7" t="str">
        <f t="shared" si="1"/>
        <v/>
      </c>
      <c r="J17" s="57" t="s">
        <v>34</v>
      </c>
      <c r="K17" s="29">
        <v>1</v>
      </c>
    </row>
    <row r="18" spans="1:11" ht="21.6" customHeight="1" x14ac:dyDescent="0.25">
      <c r="A18" s="8">
        <v>13</v>
      </c>
      <c r="B18" s="39"/>
      <c r="C18" s="40"/>
      <c r="D18" s="10"/>
      <c r="E18" s="11"/>
      <c r="F18" s="25"/>
      <c r="G18" s="27">
        <f>IF(E18=0,0,VLOOKUP(E18,$J$2:$K$19,2,FALSE))</f>
        <v>0</v>
      </c>
      <c r="H18" s="6" t="str">
        <f t="shared" si="0"/>
        <v/>
      </c>
      <c r="I18" s="7" t="str">
        <f t="shared" si="1"/>
        <v/>
      </c>
      <c r="J18" s="57" t="s">
        <v>35</v>
      </c>
      <c r="K18" s="29">
        <v>16</v>
      </c>
    </row>
    <row r="19" spans="1:11" ht="21.6" customHeight="1" x14ac:dyDescent="0.25">
      <c r="A19" s="8">
        <v>14</v>
      </c>
      <c r="B19" s="39"/>
      <c r="C19" s="40"/>
      <c r="D19" s="10"/>
      <c r="E19" s="11"/>
      <c r="F19" s="25"/>
      <c r="G19" s="27">
        <f>IF(E19=0,0,VLOOKUP(E19,$J$2:$K$19,2,FALSE))</f>
        <v>0</v>
      </c>
      <c r="H19" s="6" t="str">
        <f t="shared" si="0"/>
        <v/>
      </c>
      <c r="I19" s="7" t="str">
        <f t="shared" si="1"/>
        <v/>
      </c>
      <c r="J19" s="58" t="s">
        <v>20</v>
      </c>
      <c r="K19" s="29">
        <v>8</v>
      </c>
    </row>
    <row r="20" spans="1:11" ht="21.6" customHeight="1" x14ac:dyDescent="0.25">
      <c r="A20" s="8">
        <v>15</v>
      </c>
      <c r="B20" s="39"/>
      <c r="C20" s="40"/>
      <c r="D20" s="10"/>
      <c r="E20" s="16"/>
      <c r="F20" s="25"/>
      <c r="G20" s="27">
        <f>IF(E20=0,0,VLOOKUP(E20,$J$2:$K$19,2,FALSE))</f>
        <v>0</v>
      </c>
      <c r="H20" s="6" t="str">
        <f t="shared" si="0"/>
        <v/>
      </c>
      <c r="I20" s="7" t="str">
        <f t="shared" si="1"/>
        <v/>
      </c>
      <c r="J20" s="58"/>
    </row>
    <row r="21" spans="1:11" ht="21.6" customHeight="1" x14ac:dyDescent="0.25">
      <c r="A21" s="13"/>
      <c r="B21" s="50"/>
      <c r="C21" s="51"/>
      <c r="D21" s="15"/>
      <c r="E21" s="17" t="s">
        <v>17</v>
      </c>
      <c r="F21" s="26" t="s">
        <v>18</v>
      </c>
      <c r="G21" s="19"/>
      <c r="H21" s="20"/>
      <c r="I21" s="14">
        <f t="shared" si="1"/>
        <v>0</v>
      </c>
      <c r="J21" s="58"/>
    </row>
    <row r="22" spans="1:11" ht="21.6" customHeight="1" thickBot="1" x14ac:dyDescent="0.3">
      <c r="A22" s="52" t="s">
        <v>19</v>
      </c>
      <c r="B22" s="53"/>
      <c r="C22" s="53"/>
      <c r="D22" s="53"/>
      <c r="E22" s="54"/>
      <c r="F22" s="45" t="s">
        <v>12</v>
      </c>
      <c r="G22" s="46"/>
      <c r="H22" s="47"/>
      <c r="I22" s="30">
        <f>SUM(I6:I21)</f>
        <v>0</v>
      </c>
    </row>
    <row r="23" spans="1:11" ht="21.75" customHeight="1" thickTop="1" x14ac:dyDescent="0.25">
      <c r="A23" s="48"/>
      <c r="B23" s="48"/>
      <c r="C23" s="48"/>
      <c r="D23" s="48"/>
      <c r="E23" s="48"/>
      <c r="F23" s="48"/>
      <c r="G23" s="48"/>
      <c r="H23" s="48"/>
      <c r="I23" s="49"/>
    </row>
  </sheetData>
  <mergeCells count="32">
    <mergeCell ref="F22:H22"/>
    <mergeCell ref="A23:I23"/>
    <mergeCell ref="B17:C17"/>
    <mergeCell ref="B18:C18"/>
    <mergeCell ref="B19:C19"/>
    <mergeCell ref="B20:C20"/>
    <mergeCell ref="B21:C21"/>
    <mergeCell ref="A22:E22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3:B3"/>
    <mergeCell ref="C3:D3"/>
    <mergeCell ref="E3:G3"/>
    <mergeCell ref="A4:B4"/>
    <mergeCell ref="C4:D4"/>
    <mergeCell ref="E4:G4"/>
    <mergeCell ref="A1:B1"/>
    <mergeCell ref="C1:D1"/>
    <mergeCell ref="E1:G1"/>
    <mergeCell ref="A2:B2"/>
    <mergeCell ref="C2:D2"/>
    <mergeCell ref="E2:G2"/>
  </mergeCells>
  <dataValidations count="7">
    <dataValidation type="list" allowBlank="1" showInputMessage="1" showErrorMessage="1" errorTitle="JA data entry" error="Please choose from the drop down menu." sqref="D6:D20" xr:uid="{3AD07402-FA95-4ECC-AA63-2956C10CBD62}">
      <formula1>"J, A"</formula1>
    </dataValidation>
    <dataValidation type="list" allowBlank="1" showInputMessage="1" showErrorMessage="1" errorTitle="JA data entry" error="Please choose from the drop down menu." sqref="D21" xr:uid="{48E9A0CC-98C3-446B-80FD-5C09876CD146}">
      <formula1>JAII</formula1>
    </dataValidation>
    <dataValidation type="list" allowBlank="1" showInputMessage="1" showErrorMessage="1" errorTitle="Proof data" error="Please choose from the drop down menu." sqref="F20" xr:uid="{533463C4-E4D0-4B0F-B126-CF03065FF7E4}">
      <formula1>#REF!</formula1>
    </dataValidation>
    <dataValidation type="list" allowBlank="1" showInputMessage="1" showErrorMessage="1" errorTitle="Proof data" error="Please choose from the drop down menu." sqref="F6:F19" xr:uid="{D36BB66E-5070-41CE-B8D2-D02703E27ED1}">
      <formula1>"Yes, No"</formula1>
    </dataValidation>
    <dataValidation type="list" allowBlank="1" showInputMessage="1" showErrorMessage="1" sqref="E6:E10 E12:E19" xr:uid="{3F2EBAE3-94FF-41CA-A7FF-F10FEF1C4F2E}">
      <formula1>$J$2:$J$19</formula1>
    </dataValidation>
    <dataValidation type="list" allowBlank="1" showInputMessage="1" showErrorMessage="1" sqref="E20" xr:uid="{BE0838B5-A8CB-4475-BE10-6A1275904E8D}">
      <formula1>$J$2:$J$17</formula1>
    </dataValidation>
    <dataValidation type="list" allowBlank="1" showInputMessage="1" showErrorMessage="1" sqref="E11" xr:uid="{64CE2B64-AF26-4C27-ABF1-E43A53B80A44}">
      <formula1>$J$2:$J$15</formula1>
    </dataValidation>
  </dataValidations>
  <pageMargins left="0.51181102362204722" right="0.51181102362204722" top="1.2598425196850394" bottom="0.31496062992125984" header="0.31496062992125984" footer="0"/>
  <pageSetup scale="99" orientation="landscape" r:id="rId1"/>
  <headerFooter>
    <oddHeader xml:space="preserve">&amp;L&amp;G&amp;C&amp;"-,Bold"&amp;16HEALTH &amp; SAFETY TRAINING 
&amp;K000000Wage Reimbursement Form&amp;K0070C0
&amp;"-,Bold Italic"&amp;12Please email completed form to:&amp;"-,Bold" admin@miaontario.ca&amp;R&amp;"-,Italic"&amp;10form updated&amp;"-,Regular" &amp;"-,Bold"&amp;12Dec 2025  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TRAINING WAGE FORM DEC 2025</vt:lpstr>
      <vt:lpstr>'TRAINING WAGE FORM DEC 2025'!COURSENAMES2</vt:lpstr>
      <vt:lpstr>'TRAINING WAGE FORM DEC 2025'!COURSESII</vt:lpstr>
      <vt:lpstr>'TRAINING WAGE FORM DEC 2025'!HRSII</vt:lpstr>
      <vt:lpstr>'TRAINING WAGE FORM DEC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Stuckey</dc:creator>
  <cp:lastModifiedBy>Charlie Stuckey</cp:lastModifiedBy>
  <cp:lastPrinted>2026-02-03T21:18:28Z</cp:lastPrinted>
  <dcterms:created xsi:type="dcterms:W3CDTF">2016-03-10T14:01:51Z</dcterms:created>
  <dcterms:modified xsi:type="dcterms:W3CDTF">2026-02-03T21:48:45Z</dcterms:modified>
</cp:coreProperties>
</file>