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8C1FE8D4-7CDE-4AFA-BB85-206C7CF95B87}" xr6:coauthVersionLast="47" xr6:coauthVersionMax="47" xr10:uidLastSave="{00000000-0000-0000-0000-000000000000}"/>
  <bookViews>
    <workbookView xWindow="-103" yWindow="-103" windowWidth="24892" windowHeight="14914" xr2:uid="{C066143D-2B0B-4CDF-B31E-9DD8ACB7786D}"/>
  </bookViews>
  <sheets>
    <sheet name="2025 COURSE FEES FOR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E9" i="2" s="1"/>
  <c r="D10" i="2"/>
  <c r="E10" i="2" s="1"/>
  <c r="D11" i="2"/>
  <c r="E11" i="2" s="1"/>
  <c r="H11" i="2" s="1"/>
  <c r="D12" i="2"/>
  <c r="E12" i="2" s="1"/>
  <c r="H12" i="2" s="1"/>
  <c r="D13" i="2"/>
  <c r="E13" i="2" s="1"/>
  <c r="H13" i="2" s="1"/>
  <c r="D8" i="2"/>
  <c r="E8" i="2" s="1"/>
  <c r="B25" i="2"/>
  <c r="B24" i="2"/>
  <c r="E24" i="2" s="1"/>
  <c r="B23" i="2"/>
  <c r="E23" i="2" s="1"/>
  <c r="B22" i="2"/>
  <c r="E22" i="2" s="1"/>
  <c r="D20" i="2"/>
  <c r="E20" i="2" s="1"/>
  <c r="D19" i="2"/>
  <c r="E19" i="2" s="1"/>
  <c r="H19" i="2" s="1"/>
  <c r="D18" i="2"/>
  <c r="E18" i="2" s="1"/>
  <c r="H18" i="2" s="1"/>
  <c r="D17" i="2"/>
  <c r="E17" i="2" s="1"/>
  <c r="H17" i="2" s="1"/>
  <c r="D16" i="2"/>
  <c r="E16" i="2" s="1"/>
  <c r="D15" i="2"/>
  <c r="E15" i="2" s="1"/>
  <c r="H15" i="2" s="1"/>
  <c r="D14" i="2"/>
  <c r="E14" i="2" s="1"/>
  <c r="H10" i="2" l="1"/>
  <c r="H14" i="2"/>
  <c r="H16" i="2"/>
  <c r="H9" i="2"/>
  <c r="H8" i="2"/>
  <c r="H20" i="2" l="1"/>
  <c r="H22" i="2" s="1"/>
  <c r="H24" i="2" s="1"/>
</calcChain>
</file>

<file path=xl/sharedStrings.xml><?xml version="1.0" encoding="utf-8"?>
<sst xmlns="http://schemas.openxmlformats.org/spreadsheetml/2006/main" count="40" uniqueCount="39">
  <si>
    <t>Working at Heights</t>
  </si>
  <si>
    <t>WAH Refresher</t>
  </si>
  <si>
    <t>STD First Aid &amp; CPR</t>
  </si>
  <si>
    <t>STD First Aid &amp; CPR refresh</t>
  </si>
  <si>
    <t>Asbestos Awareness</t>
  </si>
  <si>
    <t>T 3 MTCU Asb worker exam</t>
  </si>
  <si>
    <t>T 3 MTCU Asb Supervisor</t>
  </si>
  <si>
    <t>T 3 MTCU Asb Super Exam</t>
  </si>
  <si>
    <t>IEC BSOPF (initial)</t>
  </si>
  <si>
    <t>IEC BSORT (refresher)</t>
  </si>
  <si>
    <t>IEC HGT-WRKHT (WAH)</t>
  </si>
  <si>
    <t># of Trainees</t>
  </si>
  <si>
    <t>Max Fee / pp</t>
  </si>
  <si>
    <t>Max Total</t>
  </si>
  <si>
    <t>TTL Reimbursement</t>
  </si>
  <si>
    <t>PLEASE NOTE</t>
  </si>
  <si>
    <r>
      <rPr>
        <b/>
        <i/>
        <sz val="11"/>
        <color rgb="FF0070C0"/>
        <rFont val="Calibri"/>
        <family val="2"/>
        <scheme val="minor"/>
      </rPr>
      <t>Training Dates</t>
    </r>
    <r>
      <rPr>
        <b/>
        <sz val="11"/>
        <color rgb="FF0070C0"/>
        <rFont val="Calibri"/>
        <family val="2"/>
      </rPr>
      <t>↓</t>
    </r>
  </si>
  <si>
    <t>City, Prov, PC</t>
  </si>
  <si>
    <t>Your Invoice or Reference  #</t>
  </si>
  <si>
    <t>MAIL TO</t>
  </si>
  <si>
    <r>
      <rPr>
        <b/>
        <sz val="11"/>
        <color theme="1"/>
        <rFont val="Calibri"/>
        <family val="2"/>
        <scheme val="minor"/>
      </rPr>
      <t>PAYABLE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TO</t>
    </r>
  </si>
  <si>
    <t>Street</t>
  </si>
  <si>
    <t>Other</t>
  </si>
  <si>
    <t>IHSA Supervisor Training</t>
  </si>
  <si>
    <t>HAS Training</t>
  </si>
  <si>
    <t>Supervisor HAS Training</t>
  </si>
  <si>
    <t>Confined Space Entry &amp; Awareness</t>
  </si>
  <si>
    <t xml:space="preserve">T 3 MTCU Asb worker </t>
  </si>
  <si>
    <r>
      <t>Date submitted</t>
    </r>
    <r>
      <rPr>
        <sz val="11"/>
        <color theme="1"/>
        <rFont val="Calibri"/>
        <family val="2"/>
        <scheme val="minor"/>
      </rPr>
      <t xml:space="preserve"> (mm/dd)</t>
    </r>
  </si>
  <si>
    <t xml:space="preserve">Enter $ paid
without taxes </t>
  </si>
  <si>
    <t>Mobile Elevated Platform</t>
  </si>
  <si>
    <t>subttl</t>
  </si>
  <si>
    <t>(mm/dd)</t>
  </si>
  <si>
    <r>
      <t xml:space="preserve">Reimbursement is  based on the lesser of </t>
    </r>
    <r>
      <rPr>
        <b/>
        <sz val="11"/>
        <color rgb="FF00B050"/>
        <rFont val="Calibri"/>
        <family val="2"/>
        <scheme val="minor"/>
      </rPr>
      <t>Max Total</t>
    </r>
    <r>
      <rPr>
        <sz val="11"/>
        <color theme="1"/>
        <rFont val="Calibri"/>
        <family val="2"/>
        <scheme val="minor"/>
      </rPr>
      <t xml:space="preserve"> vs </t>
    </r>
    <r>
      <rPr>
        <b/>
        <sz val="11"/>
        <color rgb="FFC00000"/>
        <rFont val="Calibri"/>
        <family val="2"/>
        <scheme val="minor"/>
      </rPr>
      <t>Invoice Total</t>
    </r>
  </si>
  <si>
    <t xml:space="preserve">WHMIS </t>
  </si>
  <si>
    <t>TOTAL</t>
  </si>
  <si>
    <r>
      <rPr>
        <b/>
        <sz val="11"/>
        <color theme="1"/>
        <rFont val="Calibri"/>
        <family val="2"/>
        <scheme val="minor"/>
      </rPr>
      <t>COURSE</t>
    </r>
    <r>
      <rPr>
        <sz val="11"/>
        <color theme="1"/>
        <rFont val="Calibri"/>
        <family val="2"/>
        <scheme val="minor"/>
      </rPr>
      <t xml:space="preserve"> 
(pls use drop down menu </t>
    </r>
    <r>
      <rPr>
        <b/>
        <sz val="11"/>
        <color rgb="FFC00000"/>
        <rFont val="Calibri"/>
        <family val="2"/>
      </rPr>
      <t xml:space="preserve">↓ </t>
    </r>
    <r>
      <rPr>
        <sz val="11"/>
        <color theme="1"/>
        <rFont val="Calibri"/>
        <family val="2"/>
      </rPr>
      <t>)</t>
    </r>
  </si>
  <si>
    <t>Did you incl paid receipt?</t>
  </si>
  <si>
    <t>HST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</si>
</sst>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[$-409]d\-mmm\-yyyy;@"/>
    <numFmt numFmtId="165" formatCode="[$-1009]d\-mmm\-yy;@"/>
    <numFmt numFmtId="166" formatCode="[$-409]dd\-mmm\-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sz val="11"/>
      <color rgb="FF0070C0"/>
      <name val="Calibri"/>
      <family val="2"/>
    </font>
    <font>
      <b/>
      <sz val="11"/>
      <color rgb="FFC00000"/>
      <name val="Calibri"/>
      <family val="2"/>
    </font>
    <font>
      <b/>
      <sz val="10"/>
      <color rgb="FFC659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C6591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/>
      <diagonal/>
    </border>
    <border>
      <left style="hair">
        <color theme="0" tint="-0.499984740745262"/>
      </left>
      <right/>
      <top/>
      <bottom/>
      <diagonal/>
    </border>
    <border>
      <left/>
      <right style="hair">
        <color theme="0" tint="-0.499984740745262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4" fontId="0" fillId="0" borderId="1" xfId="1" quotePrefix="1" applyFont="1" applyBorder="1" applyAlignment="1">
      <alignment horizontal="center" vertical="center"/>
    </xf>
    <xf numFmtId="44" fontId="10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vertical="center"/>
    </xf>
    <xf numFmtId="166" fontId="0" fillId="0" borderId="1" xfId="0" applyNumberFormat="1" applyBorder="1" applyAlignment="1" applyProtection="1">
      <alignment horizontal="center" vertical="center"/>
      <protection locked="0"/>
    </xf>
    <xf numFmtId="44" fontId="17" fillId="0" borderId="1" xfId="1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4" fontId="18" fillId="0" borderId="1" xfId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44" fontId="5" fillId="0" borderId="1" xfId="1" applyFont="1" applyBorder="1" applyAlignment="1">
      <alignment horizontal="center" vertical="center"/>
    </xf>
    <xf numFmtId="44" fontId="5" fillId="0" borderId="2" xfId="1" applyFont="1" applyBorder="1" applyAlignment="1">
      <alignment horizontal="center" vertical="center"/>
    </xf>
    <xf numFmtId="44" fontId="7" fillId="0" borderId="13" xfId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4" fontId="19" fillId="0" borderId="12" xfId="1" applyFont="1" applyBorder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wrapText="1"/>
    </xf>
    <xf numFmtId="44" fontId="20" fillId="0" borderId="1" xfId="1" applyFont="1" applyBorder="1" applyAlignment="1" applyProtection="1">
      <alignment horizontal="right" vertical="center"/>
      <protection locked="0"/>
    </xf>
    <xf numFmtId="44" fontId="11" fillId="0" borderId="1" xfId="1" applyFont="1" applyBorder="1" applyAlignment="1" applyProtection="1">
      <alignment horizontal="right" vertical="center"/>
      <protection locked="0"/>
    </xf>
    <xf numFmtId="44" fontId="7" fillId="0" borderId="1" xfId="1" applyFont="1" applyBorder="1" applyAlignment="1" applyProtection="1">
      <alignment horizontal="right" vertical="center"/>
      <protection locked="0"/>
    </xf>
    <xf numFmtId="8" fontId="2" fillId="0" borderId="1" xfId="1" quotePrefix="1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166" fontId="9" fillId="0" borderId="6" xfId="0" applyNumberFormat="1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5" fontId="0" fillId="0" borderId="15" xfId="0" applyNumberFormat="1" applyBorder="1" applyAlignment="1" applyProtection="1">
      <alignment horizontal="center" vertical="center"/>
      <protection locked="0"/>
    </xf>
    <xf numFmtId="0" fontId="5" fillId="0" borderId="15" xfId="0" applyFont="1" applyBorder="1" applyAlignment="1">
      <alignment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4" fontId="5" fillId="0" borderId="1" xfId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4" fontId="24" fillId="0" borderId="0" xfId="1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8" xfId="0" quotePrefix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4" fontId="0" fillId="0" borderId="3" xfId="1" quotePrefix="1" applyFont="1" applyBorder="1" applyAlignment="1">
      <alignment horizontal="center" vertical="center"/>
    </xf>
    <xf numFmtId="44" fontId="0" fillId="0" borderId="4" xfId="1" quotePrefix="1" applyFont="1" applyBorder="1" applyAlignment="1">
      <alignment horizontal="center" vertical="center"/>
    </xf>
    <xf numFmtId="44" fontId="0" fillId="0" borderId="5" xfId="1" quotePrefix="1" applyFont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66" fontId="9" fillId="0" borderId="3" xfId="0" applyNumberFormat="1" applyFont="1" applyBorder="1" applyAlignment="1" applyProtection="1">
      <alignment horizontal="center" vertical="center"/>
      <protection locked="0"/>
    </xf>
    <xf numFmtId="166" fontId="9" fillId="0" borderId="5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659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0861E-BDE0-4265-B79A-2CBD8CCA417B}">
  <sheetPr>
    <pageSetUpPr fitToPage="1"/>
  </sheetPr>
  <dimension ref="A1:K25"/>
  <sheetViews>
    <sheetView tabSelected="1" showRuler="0" zoomScaleNormal="100" workbookViewId="0">
      <selection activeCell="F20" sqref="F20"/>
    </sheetView>
  </sheetViews>
  <sheetFormatPr defaultColWidth="8.84375" defaultRowHeight="14.6" x14ac:dyDescent="0.4"/>
  <cols>
    <col min="1" max="1" width="15.69140625" style="1" customWidth="1"/>
    <col min="2" max="2" width="30.69140625" style="1" customWidth="1"/>
    <col min="3" max="5" width="12.69140625" style="1" customWidth="1"/>
    <col min="6" max="6" width="13.69140625" style="1" customWidth="1"/>
    <col min="7" max="7" width="10.69140625" style="1" customWidth="1"/>
    <col min="8" max="8" width="18.69140625" style="2" customWidth="1"/>
    <col min="9" max="9" width="35.69140625" style="50" hidden="1" customWidth="1"/>
    <col min="10" max="10" width="12.69140625" style="50" hidden="1" customWidth="1"/>
    <col min="11" max="11" width="8.84375" style="2" customWidth="1"/>
    <col min="12" max="16384" width="8.84375" style="1"/>
  </cols>
  <sheetData>
    <row r="1" spans="1:11" ht="22.2" customHeight="1" x14ac:dyDescent="0.4">
      <c r="A1" s="4" t="s">
        <v>20</v>
      </c>
      <c r="B1" s="33"/>
      <c r="C1" s="69" t="s">
        <v>28</v>
      </c>
      <c r="D1" s="70"/>
      <c r="E1" s="71"/>
      <c r="F1" s="72"/>
      <c r="G1" s="41"/>
      <c r="H1" s="73"/>
    </row>
    <row r="2" spans="1:11" ht="22.2" customHeight="1" x14ac:dyDescent="0.4">
      <c r="A2" s="16" t="s">
        <v>19</v>
      </c>
      <c r="B2" s="18"/>
      <c r="C2" s="69"/>
      <c r="D2" s="70"/>
      <c r="E2" s="76"/>
      <c r="F2" s="77"/>
      <c r="G2" s="42"/>
      <c r="H2" s="74"/>
    </row>
    <row r="3" spans="1:11" ht="22.2" customHeight="1" x14ac:dyDescent="0.4">
      <c r="A3" s="7" t="s">
        <v>21</v>
      </c>
      <c r="B3" s="18"/>
      <c r="C3" s="69" t="s">
        <v>18</v>
      </c>
      <c r="D3" s="70"/>
      <c r="E3" s="76"/>
      <c r="F3" s="77"/>
      <c r="G3" s="43"/>
      <c r="H3" s="74"/>
    </row>
    <row r="4" spans="1:11" ht="22.2" customHeight="1" x14ac:dyDescent="0.4">
      <c r="A4" s="7" t="s">
        <v>22</v>
      </c>
      <c r="B4" s="18"/>
      <c r="C4" s="78"/>
      <c r="D4" s="79"/>
      <c r="E4" s="30"/>
      <c r="F4" s="34"/>
      <c r="G4" s="44"/>
      <c r="H4" s="74"/>
    </row>
    <row r="5" spans="1:11" ht="22.2" customHeight="1" x14ac:dyDescent="0.4">
      <c r="A5" s="7" t="s">
        <v>17</v>
      </c>
      <c r="B5" s="18"/>
      <c r="C5" s="69"/>
      <c r="D5" s="70"/>
      <c r="E5" s="31"/>
      <c r="F5" s="31"/>
      <c r="G5" s="45"/>
      <c r="H5" s="75"/>
      <c r="I5" s="50" t="s">
        <v>34</v>
      </c>
      <c r="J5" s="51">
        <v>75</v>
      </c>
    </row>
    <row r="6" spans="1:11" ht="18" customHeight="1" x14ac:dyDescent="0.4">
      <c r="A6" s="13" t="s">
        <v>16</v>
      </c>
      <c r="B6" s="56"/>
      <c r="C6" s="57"/>
      <c r="D6" s="57"/>
      <c r="E6" s="19"/>
      <c r="F6" s="58" t="s">
        <v>29</v>
      </c>
      <c r="G6" s="54" t="s">
        <v>37</v>
      </c>
      <c r="H6" s="32"/>
      <c r="I6" s="52" t="s">
        <v>0</v>
      </c>
      <c r="J6" s="51">
        <v>200</v>
      </c>
    </row>
    <row r="7" spans="1:11" s="3" customFormat="1" ht="29.15" x14ac:dyDescent="0.4">
      <c r="A7" s="47" t="s">
        <v>32</v>
      </c>
      <c r="B7" s="40" t="s">
        <v>36</v>
      </c>
      <c r="C7" s="6" t="s">
        <v>11</v>
      </c>
      <c r="D7" s="6" t="s">
        <v>12</v>
      </c>
      <c r="E7" s="8" t="s">
        <v>13</v>
      </c>
      <c r="F7" s="59"/>
      <c r="G7" s="55"/>
      <c r="H7" s="24" t="s">
        <v>14</v>
      </c>
      <c r="I7" s="52" t="s">
        <v>1</v>
      </c>
      <c r="J7" s="51">
        <v>120</v>
      </c>
      <c r="K7" s="49"/>
    </row>
    <row r="8" spans="1:11" ht="18" customHeight="1" x14ac:dyDescent="0.4">
      <c r="A8" s="20"/>
      <c r="B8" s="17"/>
      <c r="C8" s="17"/>
      <c r="D8" s="38" t="str">
        <f>IFERROR(VLOOKUP(B8,$I$5:$J$29,2,FALSE),"")</f>
        <v/>
      </c>
      <c r="E8" s="21" t="str">
        <f t="shared" ref="E8:E20" si="0">IF(ISERROR(C8*D8),"",C8*D8)</f>
        <v/>
      </c>
      <c r="F8" s="23"/>
      <c r="G8" s="48"/>
      <c r="H8" s="25">
        <f t="shared" ref="H8" si="1">MIN(E8,F8)</f>
        <v>0</v>
      </c>
      <c r="I8" s="52" t="s">
        <v>8</v>
      </c>
      <c r="J8" s="51">
        <v>170</v>
      </c>
    </row>
    <row r="9" spans="1:11" ht="18" customHeight="1" x14ac:dyDescent="0.4">
      <c r="A9" s="20"/>
      <c r="B9" s="17"/>
      <c r="C9" s="17"/>
      <c r="D9" s="38" t="str">
        <f t="shared" ref="D9:D13" si="2">IFERROR(VLOOKUP(B9,$I$5:$J$29,2,FALSE),"")</f>
        <v/>
      </c>
      <c r="E9" s="21" t="str">
        <f t="shared" si="0"/>
        <v/>
      </c>
      <c r="F9" s="23"/>
      <c r="G9" s="48"/>
      <c r="H9" s="25">
        <f>MIN(E9,F9)</f>
        <v>0</v>
      </c>
      <c r="I9" s="52" t="s">
        <v>8</v>
      </c>
      <c r="J9" s="51">
        <v>170</v>
      </c>
    </row>
    <row r="10" spans="1:11" ht="18" customHeight="1" x14ac:dyDescent="0.4">
      <c r="A10" s="20"/>
      <c r="B10" s="17"/>
      <c r="C10" s="17"/>
      <c r="D10" s="38" t="str">
        <f t="shared" si="2"/>
        <v/>
      </c>
      <c r="E10" s="21" t="str">
        <f t="shared" si="0"/>
        <v/>
      </c>
      <c r="F10" s="23"/>
      <c r="G10" s="48"/>
      <c r="H10" s="25">
        <f t="shared" ref="H10:H19" si="3">MIN(E10,F10)</f>
        <v>0</v>
      </c>
      <c r="I10" s="52" t="s">
        <v>9</v>
      </c>
      <c r="J10" s="51">
        <v>85</v>
      </c>
    </row>
    <row r="11" spans="1:11" ht="18" customHeight="1" x14ac:dyDescent="0.4">
      <c r="A11" s="20"/>
      <c r="B11" s="17"/>
      <c r="C11" s="17"/>
      <c r="D11" s="38" t="str">
        <f t="shared" si="2"/>
        <v/>
      </c>
      <c r="E11" s="21" t="str">
        <f t="shared" si="0"/>
        <v/>
      </c>
      <c r="F11" s="23"/>
      <c r="G11" s="48"/>
      <c r="H11" s="25">
        <f t="shared" si="3"/>
        <v>0</v>
      </c>
      <c r="I11" s="52" t="s">
        <v>10</v>
      </c>
      <c r="J11" s="51">
        <v>200</v>
      </c>
    </row>
    <row r="12" spans="1:11" ht="18" customHeight="1" x14ac:dyDescent="0.4">
      <c r="A12" s="20"/>
      <c r="B12" s="17"/>
      <c r="C12" s="17"/>
      <c r="D12" s="38" t="str">
        <f t="shared" si="2"/>
        <v/>
      </c>
      <c r="E12" s="21" t="str">
        <f t="shared" si="0"/>
        <v/>
      </c>
      <c r="F12" s="23"/>
      <c r="G12" s="48"/>
      <c r="H12" s="25">
        <f t="shared" si="3"/>
        <v>0</v>
      </c>
      <c r="I12" s="52" t="s">
        <v>2</v>
      </c>
      <c r="J12" s="51">
        <v>175</v>
      </c>
    </row>
    <row r="13" spans="1:11" ht="18" customHeight="1" x14ac:dyDescent="0.4">
      <c r="A13" s="20"/>
      <c r="B13" s="17"/>
      <c r="C13" s="17"/>
      <c r="D13" s="38" t="str">
        <f t="shared" si="2"/>
        <v/>
      </c>
      <c r="E13" s="21" t="str">
        <f t="shared" si="0"/>
        <v/>
      </c>
      <c r="F13" s="23"/>
      <c r="G13" s="48"/>
      <c r="H13" s="25">
        <f t="shared" si="3"/>
        <v>0</v>
      </c>
      <c r="I13" s="52" t="s">
        <v>3</v>
      </c>
      <c r="J13" s="51">
        <v>140</v>
      </c>
    </row>
    <row r="14" spans="1:11" ht="18" customHeight="1" x14ac:dyDescent="0.4">
      <c r="A14" s="20"/>
      <c r="B14" s="17"/>
      <c r="C14" s="17"/>
      <c r="D14" s="38" t="str">
        <f t="shared" ref="D14:D19" si="4">IFERROR(VLOOKUP(B14,$I$6:$J$29,2,FALSE),"")</f>
        <v/>
      </c>
      <c r="E14" s="21" t="str">
        <f t="shared" si="0"/>
        <v/>
      </c>
      <c r="F14" s="23"/>
      <c r="G14" s="48"/>
      <c r="H14" s="25">
        <f t="shared" si="3"/>
        <v>0</v>
      </c>
      <c r="I14" s="52" t="s">
        <v>26</v>
      </c>
      <c r="J14" s="51">
        <v>115</v>
      </c>
    </row>
    <row r="15" spans="1:11" ht="18" customHeight="1" x14ac:dyDescent="0.4">
      <c r="A15" s="20"/>
      <c r="B15" s="17"/>
      <c r="C15" s="17"/>
      <c r="D15" s="38" t="str">
        <f t="shared" si="4"/>
        <v/>
      </c>
      <c r="E15" s="21" t="str">
        <f t="shared" si="0"/>
        <v/>
      </c>
      <c r="F15" s="23"/>
      <c r="G15" s="48"/>
      <c r="H15" s="25">
        <f t="shared" si="3"/>
        <v>0</v>
      </c>
      <c r="I15" s="52" t="s">
        <v>4</v>
      </c>
      <c r="J15" s="51">
        <v>90</v>
      </c>
    </row>
    <row r="16" spans="1:11" ht="18" customHeight="1" x14ac:dyDescent="0.4">
      <c r="A16" s="20"/>
      <c r="B16" s="17"/>
      <c r="C16" s="17"/>
      <c r="D16" s="38" t="str">
        <f t="shared" si="4"/>
        <v/>
      </c>
      <c r="E16" s="21" t="str">
        <f t="shared" si="0"/>
        <v/>
      </c>
      <c r="F16" s="23"/>
      <c r="G16" s="48"/>
      <c r="H16" s="25">
        <f t="shared" si="3"/>
        <v>0</v>
      </c>
      <c r="I16" s="52" t="s">
        <v>27</v>
      </c>
      <c r="J16" s="51">
        <v>510</v>
      </c>
    </row>
    <row r="17" spans="1:10" ht="18" customHeight="1" x14ac:dyDescent="0.4">
      <c r="A17" s="20"/>
      <c r="B17" s="17"/>
      <c r="C17" s="17"/>
      <c r="D17" s="38" t="str">
        <f t="shared" si="4"/>
        <v/>
      </c>
      <c r="E17" s="21" t="str">
        <f t="shared" si="0"/>
        <v/>
      </c>
      <c r="F17" s="23"/>
      <c r="G17" s="48"/>
      <c r="H17" s="25">
        <f t="shared" si="3"/>
        <v>0</v>
      </c>
      <c r="I17" s="52" t="s">
        <v>5</v>
      </c>
      <c r="J17" s="51">
        <v>170</v>
      </c>
    </row>
    <row r="18" spans="1:10" ht="18" customHeight="1" x14ac:dyDescent="0.4">
      <c r="A18" s="20"/>
      <c r="B18" s="17"/>
      <c r="C18" s="17"/>
      <c r="D18" s="38" t="str">
        <f t="shared" si="4"/>
        <v/>
      </c>
      <c r="E18" s="21" t="str">
        <f t="shared" si="0"/>
        <v/>
      </c>
      <c r="F18" s="23"/>
      <c r="G18" s="48"/>
      <c r="H18" s="25">
        <f t="shared" si="3"/>
        <v>0</v>
      </c>
      <c r="I18" s="52" t="s">
        <v>6</v>
      </c>
      <c r="J18" s="51">
        <v>510</v>
      </c>
    </row>
    <row r="19" spans="1:10" ht="18" customHeight="1" x14ac:dyDescent="0.4">
      <c r="A19" s="20"/>
      <c r="B19" s="17"/>
      <c r="C19" s="17"/>
      <c r="D19" s="38" t="str">
        <f t="shared" si="4"/>
        <v/>
      </c>
      <c r="E19" s="21" t="str">
        <f t="shared" si="0"/>
        <v/>
      </c>
      <c r="F19" s="23"/>
      <c r="G19" s="48"/>
      <c r="H19" s="25">
        <f t="shared" si="3"/>
        <v>0</v>
      </c>
      <c r="I19" s="52" t="s">
        <v>7</v>
      </c>
      <c r="J19" s="51">
        <v>170</v>
      </c>
    </row>
    <row r="20" spans="1:10" ht="18" customHeight="1" x14ac:dyDescent="0.4">
      <c r="A20" s="20"/>
      <c r="B20" s="17"/>
      <c r="C20" s="17"/>
      <c r="D20" s="10" t="str">
        <f t="shared" ref="D20" si="5">IFERROR(VLOOKUP(B20,$I$8:$J$24,2,FALSE),"")</f>
        <v/>
      </c>
      <c r="E20" s="21" t="str">
        <f t="shared" si="0"/>
        <v/>
      </c>
      <c r="F20" s="35"/>
      <c r="G20" s="35" t="s">
        <v>31</v>
      </c>
      <c r="H20" s="25">
        <f>SUM(H8:H19)</f>
        <v>0</v>
      </c>
      <c r="I20" s="52" t="s">
        <v>23</v>
      </c>
      <c r="J20" s="51">
        <v>385</v>
      </c>
    </row>
    <row r="21" spans="1:10" ht="18" customHeight="1" x14ac:dyDescent="0.4">
      <c r="A21" s="22" t="s">
        <v>15</v>
      </c>
      <c r="B21" s="60" t="s">
        <v>33</v>
      </c>
      <c r="C21" s="61"/>
      <c r="D21" s="61"/>
      <c r="E21" s="62"/>
      <c r="F21" s="36"/>
      <c r="G21" s="36"/>
      <c r="H21" s="25"/>
      <c r="I21" s="52" t="s">
        <v>24</v>
      </c>
      <c r="J21" s="51">
        <v>100</v>
      </c>
    </row>
    <row r="22" spans="1:10" ht="18" customHeight="1" x14ac:dyDescent="0.4">
      <c r="A22" s="9"/>
      <c r="B22" s="63" t="str">
        <f>IFERROR(VLOOKUP(#REF!,$I$8:$J$21,2,FALSE),"")</f>
        <v/>
      </c>
      <c r="C22" s="64"/>
      <c r="D22" s="65"/>
      <c r="E22" s="11" t="str">
        <f>IF(ISERROR(C22*B22),"",C22*B22)</f>
        <v/>
      </c>
      <c r="F22" s="37"/>
      <c r="G22" s="37" t="s">
        <v>38</v>
      </c>
      <c r="H22" s="26">
        <f>H20*13%</f>
        <v>0</v>
      </c>
      <c r="I22" s="52" t="s">
        <v>25</v>
      </c>
      <c r="J22" s="51">
        <v>100</v>
      </c>
    </row>
    <row r="23" spans="1:10" ht="18" customHeight="1" x14ac:dyDescent="0.4">
      <c r="A23" s="9"/>
      <c r="B23" s="66" t="str">
        <f>IFERROR(VLOOKUP(#REF!,$I$8:$J$21,2,FALSE),"")</f>
        <v/>
      </c>
      <c r="C23" s="67"/>
      <c r="D23" s="68"/>
      <c r="E23" s="5" t="str">
        <f>IF(ISERROR(C23*B23),"",C23*B23)</f>
        <v/>
      </c>
      <c r="F23" s="5"/>
      <c r="G23" s="5"/>
      <c r="H23" s="27"/>
      <c r="I23" s="52" t="s">
        <v>30</v>
      </c>
      <c r="J23" s="51">
        <v>200</v>
      </c>
    </row>
    <row r="24" spans="1:10" ht="18" customHeight="1" thickBot="1" x14ac:dyDescent="0.45">
      <c r="A24" s="9"/>
      <c r="B24" s="66" t="str">
        <f>IFERROR(VLOOKUP(#REF!,$I$8:$J$21,2,FALSE),"")</f>
        <v/>
      </c>
      <c r="C24" s="67"/>
      <c r="D24" s="68"/>
      <c r="E24" s="5" t="str">
        <f>IF(ISERROR(C24*B24),"",C24*B24)</f>
        <v/>
      </c>
      <c r="F24" s="39"/>
      <c r="G24" s="39" t="s">
        <v>35</v>
      </c>
      <c r="H24" s="29">
        <f>H20+H22</f>
        <v>0</v>
      </c>
      <c r="I24" s="52"/>
      <c r="J24" s="51"/>
    </row>
    <row r="25" spans="1:10" ht="18" customHeight="1" x14ac:dyDescent="0.4">
      <c r="A25" s="14"/>
      <c r="B25" s="53" t="str">
        <f>IFERROR(VLOOKUP(#REF!,$I$8:$J$21,2,FALSE),"")</f>
        <v/>
      </c>
      <c r="C25" s="53"/>
      <c r="D25" s="53"/>
      <c r="E25" s="15"/>
      <c r="F25" s="12"/>
      <c r="G25" s="46"/>
      <c r="H25" s="28"/>
    </row>
  </sheetData>
  <mergeCells count="17">
    <mergeCell ref="C1:D1"/>
    <mergeCell ref="E1:F1"/>
    <mergeCell ref="H1:H5"/>
    <mergeCell ref="C2:D2"/>
    <mergeCell ref="E2:F2"/>
    <mergeCell ref="C3:D3"/>
    <mergeCell ref="E3:F3"/>
    <mergeCell ref="C4:D4"/>
    <mergeCell ref="C5:D5"/>
    <mergeCell ref="B25:D25"/>
    <mergeCell ref="G6:G7"/>
    <mergeCell ref="B6:D6"/>
    <mergeCell ref="F6:F7"/>
    <mergeCell ref="B21:E21"/>
    <mergeCell ref="B22:D22"/>
    <mergeCell ref="B23:D23"/>
    <mergeCell ref="B24:D24"/>
  </mergeCells>
  <dataValidations count="3">
    <dataValidation type="list" allowBlank="1" showInputMessage="1" showErrorMessage="1" sqref="B20" xr:uid="{CBAF118D-2999-4157-A6D9-DC33DF93C6E0}">
      <formula1>$I$8:$I$24</formula1>
    </dataValidation>
    <dataValidation type="list" allowBlank="1" showInputMessage="1" showErrorMessage="1" sqref="G8:G19" xr:uid="{491AB0E8-B77B-41E5-862D-74D5B8EF0B47}">
      <formula1>"Yes, No"</formula1>
    </dataValidation>
    <dataValidation type="list" allowBlank="1" showInputMessage="1" showErrorMessage="1" sqref="B8:B19" xr:uid="{D46D3E48-F51E-49F8-ABEB-C0C23475400E}">
      <formula1>$I$5:$I$24</formula1>
    </dataValidation>
  </dataValidations>
  <pageMargins left="0.51181102362204722" right="0.31496062992125984" top="1.4960629921259843" bottom="0.51181102362204722" header="0.55118110236220474" footer="0.31496062992125984"/>
  <pageSetup orientation="landscape" horizontalDpi="300" verticalDpi="300" r:id="rId1"/>
  <headerFooter>
    <oddHeader>&amp;L&amp;G&amp;C&amp;"-,Bold"&amp;16HEALTH &amp; SAFETY TRAINING
&amp;K000000Course Fees Reimbursement&amp;K0070C0
&amp;"-,Italic"&amp;13Please send completed form&amp;"-,Bold Italic"&amp;11to&amp;"-,Bold"&amp;14admin@miaontario.ca&amp;R&amp;"-,Italic"form revised&amp;"-,Regular" &amp;"-,Bold"Dec 2025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COURSE FEES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Stuckey</dc:creator>
  <cp:lastModifiedBy>Emily Fabing</cp:lastModifiedBy>
  <cp:lastPrinted>2025-12-18T13:16:37Z</cp:lastPrinted>
  <dcterms:created xsi:type="dcterms:W3CDTF">2019-03-29T12:33:06Z</dcterms:created>
  <dcterms:modified xsi:type="dcterms:W3CDTF">2026-05-19T20:41:26Z</dcterms:modified>
</cp:coreProperties>
</file>